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835" activeTab="0"/>
  </bookViews>
  <sheets>
    <sheet name="HD_Lekarstva_tehn_12" sheetId="1" r:id="rId1"/>
  </sheets>
  <definedNames/>
  <calcPr fullCalcOnLoad="1"/>
</workbook>
</file>

<file path=xl/sharedStrings.xml><?xml version="1.0" encoding="utf-8"?>
<sst xmlns="http://schemas.openxmlformats.org/spreadsheetml/2006/main" count="87" uniqueCount="60">
  <si>
    <t>Saccharated iron oxide</t>
  </si>
  <si>
    <t>Paricalcitrol</t>
  </si>
  <si>
    <t>Darbepoetin alfa</t>
  </si>
  <si>
    <t>Calcitriol</t>
  </si>
  <si>
    <t>Международно непатентно наименование (INN)</t>
  </si>
  <si>
    <t>Количество на активното лекарствено вещество</t>
  </si>
  <si>
    <t>Референтна стойност за DDD/Терапевтичен курс</t>
  </si>
  <si>
    <t>IU</t>
  </si>
  <si>
    <t>mg</t>
  </si>
  <si>
    <t>mcg</t>
  </si>
  <si>
    <t>Количества до</t>
  </si>
  <si>
    <t>Мярка</t>
  </si>
  <si>
    <t>tab</t>
  </si>
  <si>
    <t>amp</t>
  </si>
  <si>
    <t>sp. amp</t>
  </si>
  <si>
    <t>tabl.</t>
  </si>
  <si>
    <t>dostavcik_ime</t>
  </si>
  <si>
    <t>porn</t>
  </si>
  <si>
    <t>ime</t>
  </si>
  <si>
    <t>miarka</t>
  </si>
  <si>
    <t>av1</t>
  </si>
  <si>
    <t>av2</t>
  </si>
  <si>
    <t>ref</t>
  </si>
  <si>
    <t>kolichestvo</t>
  </si>
  <si>
    <t>Обособена позиция</t>
  </si>
  <si>
    <t>Ferric carboxymaltose</t>
  </si>
  <si>
    <t>METHOXY POLYETYLENE GLYCOL-EPOETIN BETA</t>
  </si>
  <si>
    <t>Methoxy polyetylene glycol-epoetin beta</t>
  </si>
  <si>
    <t>mcg 0,3ml</t>
  </si>
  <si>
    <t>amp.</t>
  </si>
  <si>
    <t>Sevelamer</t>
  </si>
  <si>
    <t>АТС код</t>
  </si>
  <si>
    <t>A11CC04</t>
  </si>
  <si>
    <t>B03AC02</t>
  </si>
  <si>
    <t>B03XA01</t>
  </si>
  <si>
    <t>B03XA02</t>
  </si>
  <si>
    <t>B03XA03</t>
  </si>
  <si>
    <t>V03AE02</t>
  </si>
  <si>
    <t>H05BX02</t>
  </si>
  <si>
    <t xml:space="preserve">Erythropoietin </t>
  </si>
  <si>
    <t>BO3ACO1</t>
  </si>
  <si>
    <t>ВО3АСО6</t>
  </si>
  <si>
    <t>Iron ІІІ hydroxyde-Dextran compiex</t>
  </si>
  <si>
    <t>Erythropoietin alfa</t>
  </si>
  <si>
    <t>Fl</t>
  </si>
  <si>
    <t>Търговско наименование на лекарствените продукти</t>
  </si>
  <si>
    <t>Наименование на производителя</t>
  </si>
  <si>
    <t>Оторизация да/не</t>
  </si>
  <si>
    <t xml:space="preserve">Единична цена </t>
  </si>
  <si>
    <t>Стойност</t>
  </si>
  <si>
    <t>Обща стойност:</t>
  </si>
  <si>
    <t>Представляващ:</t>
  </si>
  <si>
    <t>/име,длъжност/</t>
  </si>
  <si>
    <t>ПРЕДЛОЖЕНИЕ ОТ:</t>
  </si>
  <si>
    <t>proizvoditel</t>
  </si>
  <si>
    <t>targovsko_ime</t>
  </si>
  <si>
    <t>auth</t>
  </si>
  <si>
    <t>cena</t>
  </si>
  <si>
    <t>stoinost</t>
  </si>
  <si>
    <r>
      <t>Образец №4А</t>
    </r>
    <r>
      <rPr>
        <b/>
        <sz val="10"/>
        <rFont val="Arial"/>
        <family val="2"/>
      </rPr>
      <t xml:space="preserve"> Ценово предложение за доставка на лекарствени продукти за хемодиализно лечение за 2018 г.-2019г.</t>
    </r>
    <r>
      <rPr>
        <b/>
        <sz val="10"/>
        <rFont val="Arial"/>
        <family val="2"/>
      </rPr>
      <t xml:space="preserve">
МОБАЛ "Д-р Стефан Черкезов" АД гр. Велико Търново</t>
    </r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</si>
</sst>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000"/>
    <numFmt numFmtId="173" formatCode=";;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;;;"/>
    <numFmt numFmtId="179" formatCode="&quot;Да&quot;;&quot;Да&quot;;&quot;Не&quot;"/>
    <numFmt numFmtId="180" formatCode="&quot;Истина&quot;;&quot; Истина &quot;;&quot; Неистина &quot;"/>
    <numFmt numFmtId="181" formatCode="&quot;Включено&quot;;&quot; Включено &quot;;&quot; Изключено &quot;"/>
  </numFmts>
  <fonts count="1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name val="Times New Roman"/>
      <family val="1"/>
    </font>
    <font>
      <b/>
      <sz val="1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1" applyNumberFormat="0" applyAlignment="0" applyProtection="0"/>
    <xf numFmtId="0" fontId="1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0" borderId="2" applyNumberFormat="0" applyFill="0" applyAlignment="0" applyProtection="0"/>
    <xf numFmtId="0" fontId="1" fillId="0" borderId="3" applyNumberFormat="0" applyFill="0" applyAlignment="0" applyProtection="0"/>
    <xf numFmtId="0" fontId="1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1" fillId="8" borderId="5" applyNumberFormat="0" applyAlignment="0" applyProtection="0"/>
    <xf numFmtId="0" fontId="0" fillId="32" borderId="6" applyNumberFormat="0" applyFont="0" applyAlignment="0" applyProtection="0"/>
    <xf numFmtId="0" fontId="1" fillId="32" borderId="0" applyNumberFormat="0" applyBorder="0" applyAlignment="0" applyProtection="0"/>
    <xf numFmtId="0" fontId="0" fillId="20" borderId="7" applyNumberFormat="0" applyFont="0" applyAlignment="0" applyProtection="0"/>
    <xf numFmtId="0" fontId="1" fillId="33" borderId="8" applyNumberFormat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34" borderId="0" xfId="0" applyFill="1" applyAlignment="1" applyProtection="1">
      <alignment/>
      <protection/>
    </xf>
    <xf numFmtId="0" fontId="0" fillId="0" borderId="0" xfId="0" applyAlignment="1">
      <alignment horizontal="right"/>
    </xf>
    <xf numFmtId="0" fontId="5" fillId="34" borderId="0" xfId="0" applyFont="1" applyFill="1" applyAlignment="1" applyProtection="1">
      <alignment/>
      <protection/>
    </xf>
    <xf numFmtId="0" fontId="7" fillId="34" borderId="10" xfId="0" applyFont="1" applyFill="1" applyBorder="1" applyAlignment="1" applyProtection="1">
      <alignment horizontal="center" wrapText="1"/>
      <protection/>
    </xf>
    <xf numFmtId="0" fontId="5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0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wrapText="1"/>
    </xf>
    <xf numFmtId="0" fontId="8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right" wrapText="1"/>
    </xf>
    <xf numFmtId="0" fontId="9" fillId="34" borderId="10" xfId="0" applyFont="1" applyFill="1" applyBorder="1" applyAlignment="1">
      <alignment horizontal="right"/>
    </xf>
    <xf numFmtId="0" fontId="8" fillId="34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right"/>
    </xf>
    <xf numFmtId="0" fontId="8" fillId="34" borderId="10" xfId="0" applyFont="1" applyFill="1" applyBorder="1" applyAlignment="1">
      <alignment wrapText="1"/>
    </xf>
    <xf numFmtId="0" fontId="15" fillId="34" borderId="10" xfId="0" applyFont="1" applyFill="1" applyBorder="1" applyAlignment="1">
      <alignment horizontal="center" wrapText="1"/>
    </xf>
    <xf numFmtId="0" fontId="16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right"/>
    </xf>
    <xf numFmtId="0" fontId="0" fillId="0" borderId="10" xfId="0" applyFill="1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 wrapText="1"/>
      <protection locked="0"/>
    </xf>
    <xf numFmtId="0" fontId="10" fillId="0" borderId="10" xfId="0" applyFont="1" applyFill="1" applyBorder="1" applyAlignment="1" applyProtection="1">
      <alignment wrapText="1"/>
      <protection locked="0"/>
    </xf>
    <xf numFmtId="0" fontId="8" fillId="0" borderId="10" xfId="0" applyFont="1" applyFill="1" applyBorder="1" applyAlignment="1" applyProtection="1">
      <alignment wrapText="1"/>
      <protection locked="0"/>
    </xf>
    <xf numFmtId="0" fontId="4" fillId="0" borderId="10" xfId="0" applyFont="1" applyFill="1" applyBorder="1" applyAlignment="1" applyProtection="1">
      <alignment wrapText="1"/>
      <protection locked="0"/>
    </xf>
    <xf numFmtId="172" fontId="9" fillId="0" borderId="10" xfId="0" applyNumberFormat="1" applyFont="1" applyFill="1" applyBorder="1" applyAlignment="1" applyProtection="1">
      <alignment wrapText="1"/>
      <protection locked="0"/>
    </xf>
    <xf numFmtId="178" fontId="0" fillId="34" borderId="10" xfId="0" applyNumberFormat="1" applyFill="1" applyBorder="1" applyAlignment="1">
      <alignment/>
    </xf>
    <xf numFmtId="178" fontId="0" fillId="0" borderId="0" xfId="0" applyNumberFormat="1" applyAlignment="1">
      <alignment/>
    </xf>
    <xf numFmtId="0" fontId="7" fillId="34" borderId="10" xfId="0" applyFont="1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wrapText="1"/>
      <protection/>
    </xf>
    <xf numFmtId="0" fontId="0" fillId="0" borderId="11" xfId="0" applyFill="1" applyBorder="1" applyAlignment="1" applyProtection="1">
      <alignment wrapText="1"/>
      <protection locked="0"/>
    </xf>
    <xf numFmtId="0" fontId="0" fillId="0" borderId="1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Emphasis 1" xfId="60"/>
    <cellStyle name="Emphasis 2" xfId="61"/>
    <cellStyle name="Emphasis 3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Input" xfId="69"/>
    <cellStyle name="Linked Cell" xfId="70"/>
    <cellStyle name="Neutral" xfId="71"/>
    <cellStyle name="Note" xfId="72"/>
    <cellStyle name="Output" xfId="73"/>
    <cellStyle name="Sheet Title" xfId="74"/>
    <cellStyle name="Title" xfId="75"/>
    <cellStyle name="Total" xfId="76"/>
    <cellStyle name="Warning Text" xfId="77"/>
    <cellStyle name="Currency" xfId="78"/>
    <cellStyle name="Currency [0]" xfId="79"/>
    <cellStyle name="Comma" xfId="80"/>
    <cellStyle name="Comma [0]" xfId="81"/>
    <cellStyle name="Followed Hyperlink" xfId="82"/>
    <cellStyle name="Percent" xfId="83"/>
    <cellStyle name="Hyperlink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B8">
      <selection activeCell="M25" sqref="M25"/>
    </sheetView>
  </sheetViews>
  <sheetFormatPr defaultColWidth="9.140625" defaultRowHeight="12.75"/>
  <cols>
    <col min="1" max="1" width="0" style="0" hidden="1" customWidth="1"/>
    <col min="2" max="2" width="7.28125" style="0" customWidth="1"/>
    <col min="4" max="4" width="26.00390625" style="0" customWidth="1"/>
    <col min="5" max="5" width="20.28125" style="0" customWidth="1"/>
    <col min="6" max="6" width="20.00390625" style="0" customWidth="1"/>
    <col min="7" max="7" width="7.7109375" style="0" customWidth="1"/>
    <col min="8" max="8" width="10.00390625" style="0" customWidth="1"/>
    <col min="9" max="9" width="8.421875" style="0" customWidth="1"/>
    <col min="10" max="10" width="7.00390625" style="0" customWidth="1"/>
    <col min="11" max="11" width="12.7109375" style="0" customWidth="1"/>
    <col min="12" max="12" width="7.57421875" style="0" customWidth="1"/>
    <col min="13" max="13" width="10.7109375" style="0" customWidth="1"/>
    <col min="15" max="15" width="0" style="0" hidden="1" customWidth="1"/>
  </cols>
  <sheetData>
    <row r="1" spans="1:14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36" t="s">
        <v>59</v>
      </c>
      <c r="C2" s="36"/>
      <c r="D2" s="37"/>
      <c r="E2" s="37"/>
      <c r="F2" s="37"/>
      <c r="G2" s="37"/>
      <c r="H2" s="37"/>
      <c r="I2" s="37"/>
      <c r="J2" s="37"/>
      <c r="K2" s="37"/>
      <c r="L2" s="37"/>
      <c r="M2" s="37"/>
      <c r="N2" s="1"/>
    </row>
    <row r="3" spans="1:14" ht="24.75" customHeight="1">
      <c r="A3" s="1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1"/>
    </row>
    <row r="4" spans="1:14" ht="12.75">
      <c r="A4" s="1"/>
      <c r="B4" s="1"/>
      <c r="C4" s="1"/>
      <c r="D4" s="3" t="s">
        <v>53</v>
      </c>
      <c r="E4" s="38"/>
      <c r="F4" s="39"/>
      <c r="G4" s="39"/>
      <c r="H4" s="39"/>
      <c r="I4" s="39"/>
      <c r="J4" s="39"/>
      <c r="K4" s="39"/>
      <c r="L4" s="39"/>
      <c r="M4" s="40"/>
      <c r="N4" s="1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60" customHeight="1">
      <c r="B6" s="4" t="s">
        <v>24</v>
      </c>
      <c r="C6" s="4" t="s">
        <v>31</v>
      </c>
      <c r="D6" s="4" t="s">
        <v>4</v>
      </c>
      <c r="E6" s="4" t="s">
        <v>45</v>
      </c>
      <c r="F6" s="4" t="s">
        <v>46</v>
      </c>
      <c r="G6" s="4" t="s">
        <v>47</v>
      </c>
      <c r="H6" s="4" t="s">
        <v>48</v>
      </c>
      <c r="I6" s="35" t="s">
        <v>5</v>
      </c>
      <c r="J6" s="35"/>
      <c r="K6" s="4" t="s">
        <v>6</v>
      </c>
      <c r="L6" s="4" t="s">
        <v>11</v>
      </c>
      <c r="M6" s="4" t="s">
        <v>10</v>
      </c>
      <c r="N6" s="5" t="s">
        <v>49</v>
      </c>
    </row>
    <row r="7" spans="1:14" ht="12.75" hidden="1">
      <c r="A7" t="s">
        <v>16</v>
      </c>
      <c r="B7" s="4" t="s">
        <v>17</v>
      </c>
      <c r="C7" s="4"/>
      <c r="D7" s="6" t="s">
        <v>18</v>
      </c>
      <c r="E7" s="27" t="s">
        <v>55</v>
      </c>
      <c r="F7" s="27" t="s">
        <v>54</v>
      </c>
      <c r="G7" s="27" t="s">
        <v>56</v>
      </c>
      <c r="H7" s="27" t="s">
        <v>57</v>
      </c>
      <c r="I7" s="6" t="s">
        <v>20</v>
      </c>
      <c r="J7" s="6" t="s">
        <v>21</v>
      </c>
      <c r="K7" s="6" t="s">
        <v>22</v>
      </c>
      <c r="L7" s="6" t="s">
        <v>19</v>
      </c>
      <c r="M7" s="6" t="s">
        <v>23</v>
      </c>
      <c r="N7" s="6" t="s">
        <v>58</v>
      </c>
    </row>
    <row r="8" spans="1:15" ht="16.5">
      <c r="A8">
        <f>IF(O8&gt;0,$E$4,"")</f>
      </c>
      <c r="B8" s="7">
        <v>1</v>
      </c>
      <c r="C8" s="8" t="s">
        <v>32</v>
      </c>
      <c r="D8" s="9" t="s">
        <v>3</v>
      </c>
      <c r="E8" s="28"/>
      <c r="F8" s="28"/>
      <c r="G8" s="28"/>
      <c r="H8" s="32"/>
      <c r="I8" s="10">
        <v>0.25</v>
      </c>
      <c r="J8" s="10" t="s">
        <v>9</v>
      </c>
      <c r="K8" s="10">
        <v>0.781133</v>
      </c>
      <c r="L8" s="11" t="s">
        <v>12</v>
      </c>
      <c r="M8" s="12">
        <v>28000</v>
      </c>
      <c r="N8" s="33">
        <f>M8*H8</f>
        <v>0</v>
      </c>
      <c r="O8">
        <f>IF(H8&gt;0,1,0)</f>
        <v>0</v>
      </c>
    </row>
    <row r="9" spans="1:15" ht="16.5">
      <c r="A9">
        <f aca="true" t="shared" si="0" ref="A9:A25">IF(O9&gt;0,$E$4,"")</f>
      </c>
      <c r="B9" s="7">
        <v>2</v>
      </c>
      <c r="C9" s="8" t="s">
        <v>33</v>
      </c>
      <c r="D9" s="9" t="s">
        <v>0</v>
      </c>
      <c r="E9" s="28"/>
      <c r="F9" s="28"/>
      <c r="G9" s="28"/>
      <c r="H9" s="32"/>
      <c r="I9" s="10">
        <v>100</v>
      </c>
      <c r="J9" s="10" t="s">
        <v>8</v>
      </c>
      <c r="K9" s="10">
        <v>12.78</v>
      </c>
      <c r="L9" s="11" t="s">
        <v>13</v>
      </c>
      <c r="M9" s="13">
        <v>1600</v>
      </c>
      <c r="N9" s="33">
        <f aca="true" t="shared" si="1" ref="N9:N25">M9*H9</f>
        <v>0</v>
      </c>
      <c r="O9">
        <f aca="true" t="shared" si="2" ref="O9:O25">IF(H9&gt;0,1,0)</f>
        <v>0</v>
      </c>
    </row>
    <row r="10" spans="1:15" ht="16.5">
      <c r="A10">
        <f t="shared" si="0"/>
      </c>
      <c r="B10" s="7">
        <v>3</v>
      </c>
      <c r="C10" s="8" t="s">
        <v>40</v>
      </c>
      <c r="D10" s="9" t="s">
        <v>25</v>
      </c>
      <c r="E10" s="28"/>
      <c r="F10" s="28"/>
      <c r="G10" s="28"/>
      <c r="H10" s="32"/>
      <c r="I10" s="10">
        <v>500</v>
      </c>
      <c r="J10" s="10" t="s">
        <v>8</v>
      </c>
      <c r="K10" s="14">
        <v>40.094</v>
      </c>
      <c r="L10" s="11" t="s">
        <v>44</v>
      </c>
      <c r="M10" s="13">
        <v>40</v>
      </c>
      <c r="N10" s="33">
        <f t="shared" si="1"/>
        <v>0</v>
      </c>
      <c r="O10">
        <f t="shared" si="2"/>
        <v>0</v>
      </c>
    </row>
    <row r="11" spans="1:15" ht="33">
      <c r="A11">
        <f t="shared" si="0"/>
      </c>
      <c r="B11" s="7">
        <v>4</v>
      </c>
      <c r="C11" s="8" t="s">
        <v>41</v>
      </c>
      <c r="D11" s="9" t="s">
        <v>42</v>
      </c>
      <c r="E11" s="28"/>
      <c r="F11" s="28"/>
      <c r="G11" s="28"/>
      <c r="H11" s="32"/>
      <c r="I11" s="10">
        <v>100</v>
      </c>
      <c r="J11" s="10" t="s">
        <v>8</v>
      </c>
      <c r="K11" s="14">
        <v>10.546</v>
      </c>
      <c r="L11" s="11" t="s">
        <v>29</v>
      </c>
      <c r="M11" s="13">
        <v>1600</v>
      </c>
      <c r="N11" s="33">
        <f t="shared" si="1"/>
        <v>0</v>
      </c>
      <c r="O11">
        <f t="shared" si="2"/>
        <v>0</v>
      </c>
    </row>
    <row r="12" spans="1:15" ht="16.5">
      <c r="A12">
        <f t="shared" si="0"/>
      </c>
      <c r="B12" s="7"/>
      <c r="C12" s="8" t="s">
        <v>34</v>
      </c>
      <c r="D12" s="15" t="s">
        <v>43</v>
      </c>
      <c r="E12" s="7"/>
      <c r="F12" s="7"/>
      <c r="G12" s="7"/>
      <c r="H12" s="7"/>
      <c r="I12" s="16"/>
      <c r="J12" s="16"/>
      <c r="K12" s="16"/>
      <c r="L12" s="17"/>
      <c r="M12" s="18"/>
      <c r="N12" s="33">
        <f t="shared" si="1"/>
        <v>0</v>
      </c>
      <c r="O12">
        <f t="shared" si="2"/>
        <v>0</v>
      </c>
    </row>
    <row r="13" spans="1:15" ht="16.5">
      <c r="A13">
        <f t="shared" si="0"/>
      </c>
      <c r="B13" s="7">
        <v>5</v>
      </c>
      <c r="C13" s="7"/>
      <c r="D13" s="9" t="s">
        <v>39</v>
      </c>
      <c r="E13" s="28"/>
      <c r="F13" s="28"/>
      <c r="G13" s="28"/>
      <c r="H13" s="32"/>
      <c r="I13" s="10">
        <v>2000</v>
      </c>
      <c r="J13" s="10" t="s">
        <v>7</v>
      </c>
      <c r="K13" s="10">
        <v>8.38933</v>
      </c>
      <c r="L13" s="11" t="s">
        <v>14</v>
      </c>
      <c r="M13" s="13">
        <v>5400</v>
      </c>
      <c r="N13" s="33">
        <f t="shared" si="1"/>
        <v>0</v>
      </c>
      <c r="O13">
        <f t="shared" si="2"/>
        <v>0</v>
      </c>
    </row>
    <row r="14" spans="1:15" ht="16.5">
      <c r="A14">
        <f t="shared" si="0"/>
      </c>
      <c r="B14" s="7">
        <v>6</v>
      </c>
      <c r="C14" s="7"/>
      <c r="D14" s="9" t="s">
        <v>39</v>
      </c>
      <c r="E14" s="28"/>
      <c r="F14" s="28"/>
      <c r="G14" s="28"/>
      <c r="H14" s="32"/>
      <c r="I14" s="10">
        <v>3000</v>
      </c>
      <c r="J14" s="10" t="s">
        <v>7</v>
      </c>
      <c r="K14" s="10">
        <v>8.38933</v>
      </c>
      <c r="L14" s="11" t="s">
        <v>14</v>
      </c>
      <c r="M14" s="13">
        <v>10000</v>
      </c>
      <c r="N14" s="33">
        <f t="shared" si="1"/>
        <v>0</v>
      </c>
      <c r="O14">
        <f t="shared" si="2"/>
        <v>0</v>
      </c>
    </row>
    <row r="15" spans="1:15" ht="16.5">
      <c r="A15">
        <f t="shared" si="0"/>
      </c>
      <c r="B15" s="7">
        <v>7</v>
      </c>
      <c r="C15" s="7"/>
      <c r="D15" s="9" t="s">
        <v>39</v>
      </c>
      <c r="E15" s="28"/>
      <c r="F15" s="28"/>
      <c r="G15" s="28"/>
      <c r="H15" s="32"/>
      <c r="I15" s="10">
        <v>4000</v>
      </c>
      <c r="J15" s="10" t="s">
        <v>7</v>
      </c>
      <c r="K15" s="10">
        <v>8.38933</v>
      </c>
      <c r="L15" s="11" t="s">
        <v>14</v>
      </c>
      <c r="M15" s="13">
        <v>6600</v>
      </c>
      <c r="N15" s="33">
        <f t="shared" si="1"/>
        <v>0</v>
      </c>
      <c r="O15">
        <f t="shared" si="2"/>
        <v>0</v>
      </c>
    </row>
    <row r="16" spans="1:15" ht="16.5">
      <c r="A16">
        <f t="shared" si="0"/>
      </c>
      <c r="B16" s="7"/>
      <c r="C16" s="8" t="s">
        <v>35</v>
      </c>
      <c r="D16" s="15" t="s">
        <v>2</v>
      </c>
      <c r="E16" s="29"/>
      <c r="F16" s="29"/>
      <c r="G16" s="29"/>
      <c r="H16" s="32"/>
      <c r="I16" s="16"/>
      <c r="J16" s="16"/>
      <c r="K16" s="16"/>
      <c r="L16" s="17"/>
      <c r="M16" s="18"/>
      <c r="N16" s="33">
        <f t="shared" si="1"/>
        <v>0</v>
      </c>
      <c r="O16">
        <f t="shared" si="2"/>
        <v>0</v>
      </c>
    </row>
    <row r="17" spans="1:15" ht="16.5">
      <c r="A17">
        <f t="shared" si="0"/>
      </c>
      <c r="B17" s="7">
        <v>8</v>
      </c>
      <c r="C17" s="7"/>
      <c r="D17" s="9" t="s">
        <v>2</v>
      </c>
      <c r="E17" s="28"/>
      <c r="F17" s="28"/>
      <c r="G17" s="28"/>
      <c r="H17" s="32"/>
      <c r="I17" s="10">
        <v>40</v>
      </c>
      <c r="J17" s="10" t="s">
        <v>9</v>
      </c>
      <c r="K17" s="10">
        <v>12.99685</v>
      </c>
      <c r="L17" s="11" t="s">
        <v>14</v>
      </c>
      <c r="M17" s="13">
        <v>300</v>
      </c>
      <c r="N17" s="33">
        <f t="shared" si="1"/>
        <v>0</v>
      </c>
      <c r="O17">
        <f t="shared" si="2"/>
        <v>0</v>
      </c>
    </row>
    <row r="18" spans="1:15" ht="16.5">
      <c r="A18">
        <f t="shared" si="0"/>
      </c>
      <c r="B18" s="7">
        <v>9</v>
      </c>
      <c r="C18" s="7"/>
      <c r="D18" s="9" t="s">
        <v>2</v>
      </c>
      <c r="E18" s="28"/>
      <c r="F18" s="28"/>
      <c r="G18" s="28"/>
      <c r="H18" s="32"/>
      <c r="I18" s="10">
        <v>60</v>
      </c>
      <c r="J18" s="10" t="s">
        <v>9</v>
      </c>
      <c r="K18" s="10">
        <v>12.99685</v>
      </c>
      <c r="L18" s="11" t="s">
        <v>14</v>
      </c>
      <c r="M18" s="13">
        <v>400</v>
      </c>
      <c r="N18" s="33">
        <f t="shared" si="1"/>
        <v>0</v>
      </c>
      <c r="O18">
        <f t="shared" si="2"/>
        <v>0</v>
      </c>
    </row>
    <row r="19" spans="1:15" ht="16.5">
      <c r="A19">
        <f t="shared" si="0"/>
      </c>
      <c r="B19" s="7">
        <v>10</v>
      </c>
      <c r="C19" s="7"/>
      <c r="D19" s="9" t="s">
        <v>2</v>
      </c>
      <c r="E19" s="28"/>
      <c r="F19" s="28"/>
      <c r="G19" s="28"/>
      <c r="H19" s="32"/>
      <c r="I19" s="10">
        <v>80</v>
      </c>
      <c r="J19" s="10" t="s">
        <v>9</v>
      </c>
      <c r="K19" s="10">
        <v>12.99685</v>
      </c>
      <c r="L19" s="11" t="s">
        <v>14</v>
      </c>
      <c r="M19" s="13">
        <v>50</v>
      </c>
      <c r="N19" s="33">
        <f t="shared" si="1"/>
        <v>0</v>
      </c>
      <c r="O19">
        <f t="shared" si="2"/>
        <v>0</v>
      </c>
    </row>
    <row r="20" spans="1:15" ht="33">
      <c r="A20">
        <f t="shared" si="0"/>
      </c>
      <c r="B20" s="7"/>
      <c r="C20" s="8" t="s">
        <v>36</v>
      </c>
      <c r="D20" s="15" t="s">
        <v>26</v>
      </c>
      <c r="E20" s="7"/>
      <c r="F20" s="7"/>
      <c r="G20" s="7"/>
      <c r="H20" s="7"/>
      <c r="I20" s="10"/>
      <c r="J20" s="10"/>
      <c r="K20" s="10"/>
      <c r="L20" s="11"/>
      <c r="M20" s="19"/>
      <c r="N20" s="33">
        <f t="shared" si="1"/>
        <v>0</v>
      </c>
      <c r="O20">
        <f t="shared" si="2"/>
        <v>0</v>
      </c>
    </row>
    <row r="21" spans="1:15" ht="27">
      <c r="A21">
        <f t="shared" si="0"/>
      </c>
      <c r="B21" s="7">
        <v>11</v>
      </c>
      <c r="C21" s="7"/>
      <c r="D21" s="20" t="s">
        <v>27</v>
      </c>
      <c r="E21" s="30"/>
      <c r="F21" s="30"/>
      <c r="G21" s="30"/>
      <c r="H21" s="32"/>
      <c r="I21" s="10">
        <v>50</v>
      </c>
      <c r="J21" s="10" t="s">
        <v>28</v>
      </c>
      <c r="K21" s="10">
        <v>12.99685</v>
      </c>
      <c r="L21" s="10" t="s">
        <v>29</v>
      </c>
      <c r="M21" s="13">
        <v>120</v>
      </c>
      <c r="N21" s="33">
        <f t="shared" si="1"/>
        <v>0</v>
      </c>
      <c r="O21">
        <f t="shared" si="2"/>
        <v>0</v>
      </c>
    </row>
    <row r="22" spans="1:15" ht="27">
      <c r="A22">
        <f t="shared" si="0"/>
      </c>
      <c r="B22" s="7">
        <v>12</v>
      </c>
      <c r="C22" s="7"/>
      <c r="D22" s="20" t="s">
        <v>27</v>
      </c>
      <c r="E22" s="30"/>
      <c r="F22" s="30"/>
      <c r="G22" s="30"/>
      <c r="H22" s="32"/>
      <c r="I22" s="10">
        <v>75</v>
      </c>
      <c r="J22" s="10" t="s">
        <v>28</v>
      </c>
      <c r="K22" s="10">
        <v>12.99685</v>
      </c>
      <c r="L22" s="10" t="s">
        <v>29</v>
      </c>
      <c r="M22" s="13">
        <v>40</v>
      </c>
      <c r="N22" s="33">
        <f t="shared" si="1"/>
        <v>0</v>
      </c>
      <c r="O22">
        <f t="shared" si="2"/>
        <v>0</v>
      </c>
    </row>
    <row r="23" spans="1:15" ht="16.5">
      <c r="A23">
        <f t="shared" si="0"/>
      </c>
      <c r="B23" s="7">
        <v>13</v>
      </c>
      <c r="C23" s="8" t="s">
        <v>37</v>
      </c>
      <c r="D23" s="9" t="s">
        <v>30</v>
      </c>
      <c r="E23" s="28"/>
      <c r="F23" s="28"/>
      <c r="G23" s="28"/>
      <c r="H23" s="32"/>
      <c r="I23" s="10">
        <v>800</v>
      </c>
      <c r="J23" s="10" t="s">
        <v>8</v>
      </c>
      <c r="K23" s="10">
        <v>6.83467</v>
      </c>
      <c r="L23" s="10" t="s">
        <v>15</v>
      </c>
      <c r="M23" s="12">
        <v>44000</v>
      </c>
      <c r="N23" s="33">
        <f t="shared" si="1"/>
        <v>0</v>
      </c>
      <c r="O23">
        <f t="shared" si="2"/>
        <v>0</v>
      </c>
    </row>
    <row r="24" spans="1:15" ht="16.5">
      <c r="A24">
        <f t="shared" si="0"/>
      </c>
      <c r="B24" s="21">
        <v>14</v>
      </c>
      <c r="C24" s="22" t="s">
        <v>38</v>
      </c>
      <c r="D24" s="23" t="s">
        <v>1</v>
      </c>
      <c r="E24" s="31"/>
      <c r="F24" s="31"/>
      <c r="G24" s="31"/>
      <c r="H24" s="32"/>
      <c r="I24" s="24">
        <v>1</v>
      </c>
      <c r="J24" s="24" t="s">
        <v>9</v>
      </c>
      <c r="K24" s="10">
        <v>2.77</v>
      </c>
      <c r="L24" s="25" t="s">
        <v>15</v>
      </c>
      <c r="M24" s="26">
        <v>20000</v>
      </c>
      <c r="N24" s="33">
        <f t="shared" si="1"/>
        <v>0</v>
      </c>
      <c r="O24">
        <f t="shared" si="2"/>
        <v>0</v>
      </c>
    </row>
    <row r="25" spans="1:15" ht="16.5">
      <c r="A25">
        <f t="shared" si="0"/>
      </c>
      <c r="B25" s="21">
        <v>15</v>
      </c>
      <c r="C25" s="22"/>
      <c r="D25" s="23" t="s">
        <v>1</v>
      </c>
      <c r="E25" s="31"/>
      <c r="F25" s="31"/>
      <c r="G25" s="31"/>
      <c r="H25" s="32"/>
      <c r="I25" s="24">
        <v>5</v>
      </c>
      <c r="J25" s="24" t="s">
        <v>9</v>
      </c>
      <c r="K25" s="10">
        <v>6.184</v>
      </c>
      <c r="L25" s="25" t="s">
        <v>29</v>
      </c>
      <c r="M25" s="26">
        <v>800</v>
      </c>
      <c r="N25" s="33">
        <f t="shared" si="1"/>
        <v>0</v>
      </c>
      <c r="O25">
        <f t="shared" si="2"/>
        <v>0</v>
      </c>
    </row>
    <row r="27" spans="3:5" ht="12.75">
      <c r="C27" t="s">
        <v>50</v>
      </c>
      <c r="E27" s="34">
        <f>SUM(N8:N25)</f>
        <v>0</v>
      </c>
    </row>
    <row r="29" spans="3:8" ht="12.75">
      <c r="C29" t="s">
        <v>51</v>
      </c>
      <c r="D29" s="2"/>
      <c r="E29" s="2"/>
      <c r="F29" s="2"/>
      <c r="G29" s="2"/>
      <c r="H29" s="2"/>
    </row>
    <row r="30" ht="12.75">
      <c r="C30" t="s">
        <v>52</v>
      </c>
    </row>
  </sheetData>
  <sheetProtection selectLockedCells="1"/>
  <mergeCells count="3">
    <mergeCell ref="I6:J6"/>
    <mergeCell ref="B2:M3"/>
    <mergeCell ref="E4:M4"/>
  </mergeCells>
  <printOptions horizontalCentered="1"/>
  <pageMargins left="0.3937007874015748" right="0.3937007874015748" top="0.15748031496062992" bottom="0.15748031496062992" header="0.15748031496062992" footer="0.15748031496062992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ITM-Rousse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dipl.eng.Konstantin Kutzarov</dc:creator>
  <cp:keywords/>
  <dc:description/>
  <cp:lastModifiedBy>Mihailova</cp:lastModifiedBy>
  <cp:lastPrinted>2016-12-07T10:27:48Z</cp:lastPrinted>
  <dcterms:created xsi:type="dcterms:W3CDTF">2011-01-10T11:34:06Z</dcterms:created>
  <dcterms:modified xsi:type="dcterms:W3CDTF">2017-12-21T12:55:06Z</dcterms:modified>
  <cp:category/>
  <cp:version/>
  <cp:contentType/>
  <cp:contentStatus/>
</cp:coreProperties>
</file>